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1465" windowHeight="7815" activeTab="1"/>
  </bookViews>
  <sheets>
    <sheet name="budsjett 2016" sheetId="1" r:id="rId1"/>
    <sheet name="budsjett 2018" sheetId="2" r:id="rId2"/>
    <sheet name="Ark3" sheetId="3" r:id="rId3"/>
  </sheets>
  <calcPr calcId="171027"/>
</workbook>
</file>

<file path=xl/calcChain.xml><?xml version="1.0" encoding="utf-8"?>
<calcChain xmlns="http://schemas.openxmlformats.org/spreadsheetml/2006/main">
  <c r="B8" i="2" l="1"/>
  <c r="C30" i="2" l="1"/>
  <c r="B12" i="2"/>
  <c r="C8" i="2"/>
  <c r="C32" i="2" s="1"/>
  <c r="C36" i="2" s="1"/>
  <c r="B30" i="2" l="1"/>
  <c r="D18" i="2"/>
  <c r="D13" i="2"/>
  <c r="D30" i="2" s="1"/>
  <c r="E30" i="2"/>
  <c r="D8" i="2" l="1"/>
  <c r="D32" i="2" s="1"/>
  <c r="D36" i="2" s="1"/>
  <c r="E8" i="2" l="1"/>
  <c r="E32" i="2" s="1"/>
  <c r="E36" i="2" s="1"/>
  <c r="B32" i="2" l="1"/>
  <c r="B36" i="2" s="1"/>
  <c r="D18" i="1"/>
  <c r="D17" i="1"/>
  <c r="D16" i="1"/>
  <c r="D14" i="1"/>
  <c r="D13" i="1"/>
  <c r="D12" i="1"/>
  <c r="D11" i="1"/>
  <c r="D10" i="1"/>
  <c r="B19" i="1"/>
  <c r="C19" i="1"/>
  <c r="D6" i="1"/>
  <c r="C8" i="1"/>
  <c r="C21" i="1" s="1"/>
  <c r="C25" i="1" s="1"/>
  <c r="B8" i="1"/>
  <c r="D5" i="1"/>
  <c r="B21" i="1" l="1"/>
  <c r="B25" i="1" s="1"/>
  <c r="D19" i="1"/>
  <c r="D21" i="1" s="1"/>
  <c r="D25" i="1" s="1"/>
  <c r="D8" i="1"/>
</calcChain>
</file>

<file path=xl/sharedStrings.xml><?xml version="1.0" encoding="utf-8"?>
<sst xmlns="http://schemas.openxmlformats.org/spreadsheetml/2006/main" count="76" uniqueCount="45">
  <si>
    <t xml:space="preserve">Holum Skog Grendehus </t>
  </si>
  <si>
    <t>Budsjett 2016</t>
  </si>
  <si>
    <t>Husleinntekter</t>
  </si>
  <si>
    <t>Regnskap 2015</t>
  </si>
  <si>
    <t>Andre utleieinntekter</t>
  </si>
  <si>
    <t>Sum inntekter</t>
  </si>
  <si>
    <t>Endring</t>
  </si>
  <si>
    <t>Vaktmestertjenester</t>
  </si>
  <si>
    <t>Vask og renhold</t>
  </si>
  <si>
    <t>Reparasjoner og vedlikehold utstyr</t>
  </si>
  <si>
    <t>Vedlikehold bygning</t>
  </si>
  <si>
    <t>Regnskapshonorar</t>
  </si>
  <si>
    <t>Gaver</t>
  </si>
  <si>
    <t>Forsikringer</t>
  </si>
  <si>
    <t>Bankomkostninger</t>
  </si>
  <si>
    <t>Sum kostnader</t>
  </si>
  <si>
    <t>Driftsresultat</t>
  </si>
  <si>
    <t>Netto finansinntekter</t>
  </si>
  <si>
    <t>Årsresultat</t>
  </si>
  <si>
    <t>Disponering</t>
  </si>
  <si>
    <t>Lysmaster og Telenoravtale</t>
  </si>
  <si>
    <t>Investering bygning</t>
  </si>
  <si>
    <t>Investering lysmaster og Telenoravtale</t>
  </si>
  <si>
    <t>Bill Søbstad</t>
  </si>
  <si>
    <t xml:space="preserve">Thomas Stryken </t>
  </si>
  <si>
    <t xml:space="preserve">Christine Holmen </t>
  </si>
  <si>
    <t>Roger Malvin Hole</t>
  </si>
  <si>
    <t>styreleder</t>
  </si>
  <si>
    <t>styremedlem</t>
  </si>
  <si>
    <t>Regnskap 2016</t>
  </si>
  <si>
    <t>Budsjett 2018</t>
  </si>
  <si>
    <t>Honorar utleieansvarlig</t>
  </si>
  <si>
    <t>Avskrivning lys ballbinge</t>
  </si>
  <si>
    <t>Møtekostnader</t>
  </si>
  <si>
    <t>Snøbrøyting og strøing</t>
  </si>
  <si>
    <t>Lasse Gudmundsen</t>
  </si>
  <si>
    <t>Renovasjon</t>
  </si>
  <si>
    <t>Lys og varme</t>
  </si>
  <si>
    <t>Julegran</t>
  </si>
  <si>
    <t>Reparasjon ventilasjon</t>
  </si>
  <si>
    <t>Vedlikehold og service brannanlegg</t>
  </si>
  <si>
    <t>Regnskapshonorar (gammel RF)</t>
  </si>
  <si>
    <t>Regnskapshonorar (ny RF)</t>
  </si>
  <si>
    <t>Telefon/internett</t>
  </si>
  <si>
    <t>Regnskap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</si>
</sst>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Verdana"/>
      <family val="2"/>
      <scheme val="minor"/>
    </font>
    <font>
      <sz val="9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164" fontId="3" fillId="0" borderId="0" xfId="1" applyNumberFormat="1" applyFont="1"/>
    <xf numFmtId="164" fontId="4" fillId="0" borderId="0" xfId="1" applyNumberFormat="1" applyFont="1"/>
    <xf numFmtId="164" fontId="4" fillId="0" borderId="1" xfId="1" applyNumberFormat="1" applyFont="1" applyBorder="1"/>
    <xf numFmtId="164" fontId="4" fillId="0" borderId="2" xfId="1" applyNumberFormat="1" applyFont="1" applyBorder="1"/>
    <xf numFmtId="164" fontId="4" fillId="0" borderId="3" xfId="1" applyNumberFormat="1" applyFont="1" applyBorder="1"/>
    <xf numFmtId="164" fontId="3" fillId="0" borderId="4" xfId="1" applyNumberFormat="1" applyFont="1" applyBorder="1"/>
    <xf numFmtId="164" fontId="3" fillId="0" borderId="0" xfId="1" applyNumberFormat="1" applyFont="1" applyFill="1"/>
    <xf numFmtId="164" fontId="3" fillId="2" borderId="0" xfId="1" applyNumberFormat="1" applyFont="1" applyFill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A2A8B0"/>
      <color rgb="FFD0004E"/>
      <color rgb="FF00A426"/>
      <color rgb="FFFFBD2C"/>
      <color rgb="FF001E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1E81"/>
            </a:solidFill>
          </c:spPr>
          <c:invertIfNegative val="0"/>
          <c:val>
            <c:numRef>
              <c:f>'Ark1'!#REF!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69-4066-BDAC-7A32E7FAB8E1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'Ark1'!#REF!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'Ark1'!#REF!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A426"/>
            </a:solidFill>
          </c:spPr>
          <c:invertIfNegative val="0"/>
          <c:val>
            <c:numRef>
              <c:f>'Ark1'!#REF!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69-4066-BDAC-7A32E7FAB8E1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'Ark1'!#REF!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'Ark1'!#REF!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D0004E"/>
            </a:solidFill>
          </c:spPr>
          <c:invertIfNegative val="0"/>
          <c:val>
            <c:numRef>
              <c:f>'Ark1'!#REF!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769-4066-BDAC-7A32E7FAB8E1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'Ark1'!#REF!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'Ark1'!#REF!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A2A8B0"/>
            </a:solidFill>
          </c:spPr>
          <c:invertIfNegative val="0"/>
          <c:val>
            <c:numRef>
              <c:f>'Ark1'!#REF!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769-4066-BDAC-7A32E7FAB8E1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'Ark1'!#REF!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'Ark1'!#REF!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208928"/>
        <c:axId val="304736896"/>
      </c:barChart>
      <c:catAx>
        <c:axId val="3052089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nb-NO"/>
          </a:p>
        </c:txPr>
        <c:crossAx val="304736896"/>
        <c:crosses val="autoZero"/>
        <c:auto val="1"/>
        <c:lblAlgn val="ctr"/>
        <c:lblOffset val="100"/>
        <c:noMultiLvlLbl val="0"/>
      </c:catAx>
      <c:valAx>
        <c:axId val="304736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nb-NO"/>
          </a:p>
        </c:txPr>
        <c:crossAx val="30520892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nb-N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866775</xdr:colOff>
      <xdr:row>3</xdr:row>
      <xdr:rowOff>57150</xdr:rowOff>
    </xdr:from>
    <xdr:to>
      <xdr:col>17</xdr:col>
      <xdr:colOff>770744</xdr:colOff>
      <xdr:row>34</xdr:row>
      <xdr:rowOff>65858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44650" y="714375"/>
          <a:ext cx="6247619" cy="6542858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7</xdr:row>
      <xdr:rowOff>57150</xdr:rowOff>
    </xdr:from>
    <xdr:to>
      <xdr:col>10</xdr:col>
      <xdr:colOff>123292</xdr:colOff>
      <xdr:row>39</xdr:row>
      <xdr:rowOff>94425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00975" y="1590675"/>
          <a:ext cx="4266667" cy="6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Bama Fargepalett">
      <a:dk1>
        <a:sysClr val="windowText" lastClr="000000"/>
      </a:dk1>
      <a:lt1>
        <a:sysClr val="window" lastClr="FFFFFF"/>
      </a:lt1>
      <a:dk2>
        <a:srgbClr val="001E81"/>
      </a:dk2>
      <a:lt2>
        <a:srgbClr val="A2A8B0"/>
      </a:lt2>
      <a:accent1>
        <a:srgbClr val="001E81"/>
      </a:accent1>
      <a:accent2>
        <a:srgbClr val="00A426"/>
      </a:accent2>
      <a:accent3>
        <a:srgbClr val="D0004E"/>
      </a:accent3>
      <a:accent4>
        <a:srgbClr val="A2A8B0"/>
      </a:accent4>
      <a:accent5>
        <a:srgbClr val="FFBD2C"/>
      </a:accent5>
      <a:accent6>
        <a:srgbClr val="009CCF"/>
      </a:accent6>
      <a:hlink>
        <a:srgbClr val="001E81"/>
      </a:hlink>
      <a:folHlink>
        <a:srgbClr val="001E81"/>
      </a:folHlink>
    </a:clrScheme>
    <a:fontScheme name="Bama Verdana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sqref="A1:XFD1048576"/>
    </sheetView>
  </sheetViews>
  <sheetFormatPr baseColWidth="10" defaultColWidth="11.09765625" defaultRowHeight="14.25" x14ac:dyDescent="0.2"/>
  <cols>
    <col min="1" max="1" width="27.3984375" style="2" customWidth="1"/>
    <col min="2" max="2" width="11.09765625" style="2"/>
    <col min="3" max="3" width="14.19921875" style="2" customWidth="1"/>
    <col min="4" max="4" width="12.296875" style="2" customWidth="1"/>
    <col min="5" max="16384" width="11.09765625" style="2"/>
  </cols>
  <sheetData>
    <row r="1" spans="1:4" ht="17.25" customHeight="1" x14ac:dyDescent="0.2"/>
    <row r="2" spans="1:4" ht="17.25" customHeight="1" x14ac:dyDescent="0.25">
      <c r="B2" s="3" t="s">
        <v>0</v>
      </c>
    </row>
    <row r="3" spans="1:4" ht="17.25" customHeight="1" x14ac:dyDescent="0.2"/>
    <row r="4" spans="1:4" ht="17.25" customHeight="1" x14ac:dyDescent="0.2">
      <c r="B4" s="2" t="s">
        <v>1</v>
      </c>
      <c r="C4" s="2" t="s">
        <v>3</v>
      </c>
      <c r="D4" s="2" t="s">
        <v>6</v>
      </c>
    </row>
    <row r="5" spans="1:4" ht="17.25" customHeight="1" x14ac:dyDescent="0.2">
      <c r="A5" s="2" t="s">
        <v>2</v>
      </c>
      <c r="B5" s="2">
        <v>100000</v>
      </c>
      <c r="C5" s="2">
        <v>100000</v>
      </c>
      <c r="D5" s="2">
        <f>+B5-C5</f>
        <v>0</v>
      </c>
    </row>
    <row r="6" spans="1:4" ht="17.25" customHeight="1" x14ac:dyDescent="0.2">
      <c r="A6" s="2" t="s">
        <v>4</v>
      </c>
      <c r="B6" s="2">
        <v>10000</v>
      </c>
      <c r="C6" s="2">
        <v>9700</v>
      </c>
      <c r="D6" s="2">
        <f t="shared" ref="D6:D18" si="0">+B6-C6</f>
        <v>300</v>
      </c>
    </row>
    <row r="7" spans="1:4" ht="17.25" customHeight="1" x14ac:dyDescent="0.2">
      <c r="A7" s="2" t="s">
        <v>20</v>
      </c>
      <c r="C7" s="2">
        <v>0</v>
      </c>
    </row>
    <row r="8" spans="1:4" ht="17.25" customHeight="1" x14ac:dyDescent="0.25">
      <c r="A8" s="4" t="s">
        <v>5</v>
      </c>
      <c r="B8" s="5">
        <f>+B5+B6</f>
        <v>110000</v>
      </c>
      <c r="C8" s="5">
        <f>+C5+C6</f>
        <v>109700</v>
      </c>
      <c r="D8" s="6">
        <f t="shared" si="0"/>
        <v>300</v>
      </c>
    </row>
    <row r="9" spans="1:4" ht="17.25" customHeight="1" x14ac:dyDescent="0.2"/>
    <row r="10" spans="1:4" ht="17.25" customHeight="1" x14ac:dyDescent="0.2">
      <c r="A10" s="2" t="s">
        <v>7</v>
      </c>
      <c r="B10" s="2">
        <v>15000</v>
      </c>
      <c r="C10" s="2">
        <v>16942.2</v>
      </c>
      <c r="D10" s="2">
        <f t="shared" si="0"/>
        <v>-1942.2000000000007</v>
      </c>
    </row>
    <row r="11" spans="1:4" ht="17.25" customHeight="1" x14ac:dyDescent="0.2">
      <c r="A11" s="2" t="s">
        <v>8</v>
      </c>
      <c r="B11" s="2">
        <v>10000</v>
      </c>
      <c r="C11" s="2">
        <v>9195</v>
      </c>
      <c r="D11" s="2">
        <f t="shared" si="0"/>
        <v>805</v>
      </c>
    </row>
    <row r="12" spans="1:4" ht="17.25" customHeight="1" x14ac:dyDescent="0.2">
      <c r="A12" s="2" t="s">
        <v>9</v>
      </c>
      <c r="C12" s="2">
        <v>40915</v>
      </c>
      <c r="D12" s="2">
        <f t="shared" si="0"/>
        <v>-40915</v>
      </c>
    </row>
    <row r="13" spans="1:4" ht="17.25" customHeight="1" x14ac:dyDescent="0.2">
      <c r="A13" s="2" t="s">
        <v>10</v>
      </c>
      <c r="C13" s="2">
        <v>66341</v>
      </c>
      <c r="D13" s="2">
        <f t="shared" si="0"/>
        <v>-66341</v>
      </c>
    </row>
    <row r="14" spans="1:4" ht="17.25" customHeight="1" x14ac:dyDescent="0.2">
      <c r="A14" s="2" t="s">
        <v>11</v>
      </c>
      <c r="B14" s="2">
        <v>30000</v>
      </c>
      <c r="C14" s="2">
        <v>33725</v>
      </c>
      <c r="D14" s="2">
        <f t="shared" si="0"/>
        <v>-3725</v>
      </c>
    </row>
    <row r="15" spans="1:4" ht="17.25" customHeight="1" x14ac:dyDescent="0.2">
      <c r="A15" s="2" t="s">
        <v>20</v>
      </c>
    </row>
    <row r="16" spans="1:4" ht="17.25" customHeight="1" x14ac:dyDescent="0.2">
      <c r="A16" s="2" t="s">
        <v>12</v>
      </c>
      <c r="C16" s="2">
        <v>751</v>
      </c>
      <c r="D16" s="2">
        <f t="shared" si="0"/>
        <v>-751</v>
      </c>
    </row>
    <row r="17" spans="1:4" x14ac:dyDescent="0.2">
      <c r="A17" s="2" t="s">
        <v>13</v>
      </c>
      <c r="C17" s="2">
        <v>1159</v>
      </c>
      <c r="D17" s="2">
        <f t="shared" si="0"/>
        <v>-1159</v>
      </c>
    </row>
    <row r="18" spans="1:4" x14ac:dyDescent="0.2">
      <c r="A18" s="2" t="s">
        <v>14</v>
      </c>
      <c r="C18" s="2">
        <v>1236</v>
      </c>
      <c r="D18" s="2">
        <f t="shared" si="0"/>
        <v>-1236</v>
      </c>
    </row>
    <row r="19" spans="1:4" ht="15" x14ac:dyDescent="0.25">
      <c r="A19" s="4" t="s">
        <v>15</v>
      </c>
      <c r="B19" s="5">
        <f>SUM(B10:B18)</f>
        <v>55000</v>
      </c>
      <c r="C19" s="5">
        <f>SUM(C10:C18)</f>
        <v>170264.2</v>
      </c>
      <c r="D19" s="5">
        <f>SUM(D10:D18)</f>
        <v>-115264.2</v>
      </c>
    </row>
    <row r="21" spans="1:4" x14ac:dyDescent="0.2">
      <c r="A21" s="2" t="s">
        <v>16</v>
      </c>
      <c r="B21" s="2">
        <f>+B8-B19</f>
        <v>55000</v>
      </c>
      <c r="C21" s="2">
        <f>+C8-C19</f>
        <v>-60564.200000000012</v>
      </c>
      <c r="D21" s="2">
        <f>+D8-D19</f>
        <v>115564.2</v>
      </c>
    </row>
    <row r="23" spans="1:4" x14ac:dyDescent="0.2">
      <c r="A23" s="2" t="s">
        <v>17</v>
      </c>
      <c r="B23" s="2">
        <v>10000</v>
      </c>
      <c r="C23" s="2">
        <v>11115</v>
      </c>
      <c r="D23" s="2">
        <v>11115</v>
      </c>
    </row>
    <row r="25" spans="1:4" x14ac:dyDescent="0.2">
      <c r="A25" s="2" t="s">
        <v>18</v>
      </c>
      <c r="B25" s="2">
        <f>+B21+B23</f>
        <v>65000</v>
      </c>
      <c r="C25" s="2">
        <f>+C21+C23</f>
        <v>-49449.200000000012</v>
      </c>
      <c r="D25" s="2">
        <f>+D21+D23</f>
        <v>126679.2</v>
      </c>
    </row>
    <row r="27" spans="1:4" x14ac:dyDescent="0.2">
      <c r="A27" s="2" t="s">
        <v>19</v>
      </c>
    </row>
    <row r="29" spans="1:4" x14ac:dyDescent="0.2">
      <c r="A29" s="2" t="s">
        <v>21</v>
      </c>
    </row>
    <row r="30" spans="1:4" x14ac:dyDescent="0.2">
      <c r="A30" s="2" t="s">
        <v>22</v>
      </c>
    </row>
    <row r="34" spans="2:5" x14ac:dyDescent="0.2">
      <c r="B34" s="7" t="s">
        <v>23</v>
      </c>
      <c r="C34" s="7" t="s">
        <v>24</v>
      </c>
      <c r="D34" s="7" t="s">
        <v>25</v>
      </c>
      <c r="E34" s="7" t="s">
        <v>26</v>
      </c>
    </row>
    <row r="35" spans="2:5" x14ac:dyDescent="0.2">
      <c r="B35" s="2" t="s">
        <v>27</v>
      </c>
      <c r="C35" s="2" t="s">
        <v>28</v>
      </c>
      <c r="D35" s="2" t="s">
        <v>28</v>
      </c>
      <c r="E35" s="2" t="s">
        <v>28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C7" sqref="C7"/>
    </sheetView>
  </sheetViews>
  <sheetFormatPr baseColWidth="10" defaultColWidth="11.09765625" defaultRowHeight="14.25" x14ac:dyDescent="0.2"/>
  <cols>
    <col min="1" max="1" width="27.3984375" style="2" customWidth="1"/>
    <col min="2" max="4" width="11.09765625" style="2"/>
    <col min="5" max="5" width="9.19921875" style="2" customWidth="1"/>
    <col min="6" max="16384" width="11.09765625" style="2"/>
  </cols>
  <sheetData>
    <row r="1" spans="1:5" ht="17.25" customHeight="1" x14ac:dyDescent="0.2"/>
    <row r="2" spans="1:5" ht="17.25" customHeight="1" x14ac:dyDescent="0.25">
      <c r="B2" s="3" t="s">
        <v>0</v>
      </c>
      <c r="C2" s="3"/>
      <c r="D2" s="3"/>
    </row>
    <row r="3" spans="1:5" ht="17.25" customHeight="1" x14ac:dyDescent="0.2"/>
    <row r="4" spans="1:5" ht="17.25" customHeight="1" x14ac:dyDescent="0.2">
      <c r="B4" s="2" t="s">
        <v>30</v>
      </c>
      <c r="C4" s="2" t="s">
        <v>44</v>
      </c>
      <c r="D4" s="2" t="s">
        <v>29</v>
      </c>
      <c r="E4" s="2" t="s">
        <v>3</v>
      </c>
    </row>
    <row r="5" spans="1:5" ht="17.25" customHeight="1" x14ac:dyDescent="0.2">
      <c r="A5" s="2" t="s">
        <v>2</v>
      </c>
      <c r="B5" s="2">
        <v>102000</v>
      </c>
      <c r="C5" s="2">
        <v>60002</v>
      </c>
      <c r="D5" s="2">
        <v>100002</v>
      </c>
      <c r="E5" s="2">
        <v>100000</v>
      </c>
    </row>
    <row r="6" spans="1:5" ht="17.25" customHeight="1" x14ac:dyDescent="0.2">
      <c r="A6" s="2" t="s">
        <v>4</v>
      </c>
      <c r="B6" s="2">
        <v>20000</v>
      </c>
      <c r="C6" s="2">
        <v>21925</v>
      </c>
      <c r="D6" s="2">
        <v>23550</v>
      </c>
      <c r="E6" s="2">
        <v>9700</v>
      </c>
    </row>
    <row r="7" spans="1:5" ht="17.25" customHeight="1" x14ac:dyDescent="0.2">
      <c r="A7" s="2" t="s">
        <v>20</v>
      </c>
      <c r="B7" s="9">
        <v>75000</v>
      </c>
      <c r="C7" s="9"/>
      <c r="E7" s="2">
        <v>0</v>
      </c>
    </row>
    <row r="8" spans="1:5" ht="17.25" customHeight="1" x14ac:dyDescent="0.25">
      <c r="A8" s="4" t="s">
        <v>5</v>
      </c>
      <c r="B8" s="5">
        <f>+B5+B6+B7</f>
        <v>197000</v>
      </c>
      <c r="C8" s="5">
        <f>+C5+C6</f>
        <v>81927</v>
      </c>
      <c r="D8" s="5">
        <f>+D5+D6</f>
        <v>123552</v>
      </c>
      <c r="E8" s="5">
        <f>+E5+E6</f>
        <v>109700</v>
      </c>
    </row>
    <row r="9" spans="1:5" ht="17.25" customHeight="1" x14ac:dyDescent="0.2"/>
    <row r="10" spans="1:5" ht="17.25" customHeight="1" x14ac:dyDescent="0.2">
      <c r="A10" s="2" t="s">
        <v>34</v>
      </c>
      <c r="B10" s="2">
        <v>5000</v>
      </c>
      <c r="C10" s="2">
        <v>4575</v>
      </c>
      <c r="D10" s="2">
        <v>7075</v>
      </c>
    </row>
    <row r="11" spans="1:5" ht="17.25" customHeight="1" x14ac:dyDescent="0.2">
      <c r="A11" s="2" t="s">
        <v>31</v>
      </c>
      <c r="B11" s="2">
        <v>5000</v>
      </c>
      <c r="C11" s="2">
        <v>5666</v>
      </c>
      <c r="D11" s="2">
        <v>4000</v>
      </c>
    </row>
    <row r="12" spans="1:5" ht="17.25" customHeight="1" x14ac:dyDescent="0.2">
      <c r="A12" s="2" t="s">
        <v>32</v>
      </c>
      <c r="B12" s="2">
        <f>+C12</f>
        <v>13253</v>
      </c>
      <c r="C12" s="2">
        <v>13253</v>
      </c>
      <c r="D12" s="2">
        <v>7425</v>
      </c>
    </row>
    <row r="13" spans="1:5" ht="17.25" customHeight="1" x14ac:dyDescent="0.2">
      <c r="A13" s="2" t="s">
        <v>7</v>
      </c>
      <c r="B13" s="2">
        <v>5000</v>
      </c>
      <c r="D13" s="2">
        <f>10856.25+1543.51</f>
        <v>12399.76</v>
      </c>
      <c r="E13" s="2">
        <v>16942.2</v>
      </c>
    </row>
    <row r="14" spans="1:5" ht="17.25" customHeight="1" x14ac:dyDescent="0.2">
      <c r="A14" s="2" t="s">
        <v>36</v>
      </c>
      <c r="B14" s="2">
        <v>7500</v>
      </c>
      <c r="C14" s="2">
        <v>7696</v>
      </c>
    </row>
    <row r="15" spans="1:5" ht="17.25" customHeight="1" x14ac:dyDescent="0.2">
      <c r="A15" s="2" t="s">
        <v>37</v>
      </c>
      <c r="B15" s="2">
        <v>12000</v>
      </c>
      <c r="C15" s="2">
        <v>19154</v>
      </c>
    </row>
    <row r="16" spans="1:5" ht="17.25" customHeight="1" x14ac:dyDescent="0.2">
      <c r="A16" s="2" t="s">
        <v>8</v>
      </c>
      <c r="B16" s="2">
        <v>1500</v>
      </c>
      <c r="C16" s="2">
        <v>1125</v>
      </c>
      <c r="D16" s="2">
        <v>19261.25</v>
      </c>
      <c r="E16" s="2">
        <v>9195</v>
      </c>
    </row>
    <row r="17" spans="1:5" ht="17.25" customHeight="1" x14ac:dyDescent="0.2">
      <c r="A17" s="2" t="s">
        <v>38</v>
      </c>
      <c r="B17" s="2">
        <v>2500</v>
      </c>
      <c r="C17" s="2">
        <v>5250</v>
      </c>
    </row>
    <row r="18" spans="1:5" ht="17.25" customHeight="1" x14ac:dyDescent="0.2">
      <c r="A18" s="2" t="s">
        <v>9</v>
      </c>
      <c r="B18" s="2">
        <v>20000</v>
      </c>
      <c r="C18" s="2">
        <v>17354</v>
      </c>
      <c r="D18" s="2">
        <f>2500+6078+13127+8676+1244+2216</f>
        <v>33841</v>
      </c>
      <c r="E18" s="2">
        <v>40915</v>
      </c>
    </row>
    <row r="19" spans="1:5" ht="17.25" customHeight="1" x14ac:dyDescent="0.2">
      <c r="A19" s="2" t="s">
        <v>10</v>
      </c>
      <c r="B19" s="2">
        <v>40000</v>
      </c>
      <c r="C19" s="2">
        <v>38594</v>
      </c>
      <c r="D19" s="2">
        <v>183050</v>
      </c>
      <c r="E19" s="2">
        <v>66341</v>
      </c>
    </row>
    <row r="20" spans="1:5" ht="17.25" customHeight="1" x14ac:dyDescent="0.2">
      <c r="A20" s="2" t="s">
        <v>39</v>
      </c>
      <c r="B20" s="2">
        <v>20000</v>
      </c>
      <c r="C20" s="2">
        <v>5181</v>
      </c>
    </row>
    <row r="21" spans="1:5" ht="17.25" customHeight="1" x14ac:dyDescent="0.2">
      <c r="A21" s="2" t="s">
        <v>40</v>
      </c>
      <c r="B21" s="2">
        <v>7000</v>
      </c>
      <c r="C21" s="2">
        <v>7348</v>
      </c>
    </row>
    <row r="22" spans="1:5" ht="17.25" customHeight="1" x14ac:dyDescent="0.2">
      <c r="A22" s="2" t="s">
        <v>41</v>
      </c>
      <c r="B22" s="2">
        <v>0</v>
      </c>
      <c r="C22" s="2">
        <v>38401</v>
      </c>
    </row>
    <row r="23" spans="1:5" ht="17.25" customHeight="1" x14ac:dyDescent="0.2">
      <c r="A23" s="2" t="s">
        <v>42</v>
      </c>
      <c r="B23" s="2">
        <v>35000</v>
      </c>
      <c r="C23" s="2">
        <v>5152</v>
      </c>
      <c r="D23" s="2">
        <v>43007</v>
      </c>
      <c r="E23" s="2">
        <v>33725</v>
      </c>
    </row>
    <row r="24" spans="1:5" ht="17.25" customHeight="1" x14ac:dyDescent="0.2">
      <c r="A24" s="2" t="s">
        <v>20</v>
      </c>
      <c r="B24" s="9">
        <v>0</v>
      </c>
      <c r="C24" s="8"/>
    </row>
    <row r="25" spans="1:5" ht="17.25" customHeight="1" x14ac:dyDescent="0.2">
      <c r="A25" s="2" t="s">
        <v>43</v>
      </c>
      <c r="B25" s="8">
        <v>3000</v>
      </c>
      <c r="C25" s="8">
        <v>3108</v>
      </c>
    </row>
    <row r="26" spans="1:5" ht="17.25" customHeight="1" x14ac:dyDescent="0.2">
      <c r="A26" s="2" t="s">
        <v>33</v>
      </c>
      <c r="B26" s="2">
        <v>500</v>
      </c>
      <c r="D26" s="2">
        <v>202</v>
      </c>
    </row>
    <row r="27" spans="1:5" ht="17.25" customHeight="1" x14ac:dyDescent="0.2">
      <c r="A27" s="2" t="s">
        <v>12</v>
      </c>
      <c r="B27" s="2">
        <v>1000</v>
      </c>
      <c r="C27" s="2">
        <v>938</v>
      </c>
      <c r="D27" s="2">
        <v>627</v>
      </c>
      <c r="E27" s="2">
        <v>751</v>
      </c>
    </row>
    <row r="28" spans="1:5" x14ac:dyDescent="0.2">
      <c r="A28" s="2" t="s">
        <v>13</v>
      </c>
      <c r="B28" s="2">
        <v>10000</v>
      </c>
      <c r="C28" s="2">
        <v>10198</v>
      </c>
      <c r="D28" s="2">
        <v>9346</v>
      </c>
      <c r="E28" s="2">
        <v>1159</v>
      </c>
    </row>
    <row r="29" spans="1:5" x14ac:dyDescent="0.2">
      <c r="A29" s="2" t="s">
        <v>14</v>
      </c>
      <c r="B29" s="2">
        <v>3000</v>
      </c>
      <c r="C29" s="2">
        <v>3739</v>
      </c>
      <c r="D29" s="2">
        <v>1614</v>
      </c>
      <c r="E29" s="2">
        <v>1236</v>
      </c>
    </row>
    <row r="30" spans="1:5" ht="15" x14ac:dyDescent="0.25">
      <c r="A30" s="4" t="s">
        <v>15</v>
      </c>
      <c r="B30" s="5">
        <f>SUM(B10:B29)</f>
        <v>191253</v>
      </c>
      <c r="C30" s="5">
        <f>SUM(C10:C29)</f>
        <v>186732</v>
      </c>
      <c r="D30" s="5">
        <f>SUM(D10:D29)</f>
        <v>321848.01</v>
      </c>
      <c r="E30" s="5">
        <f>SUM(E13:E29)</f>
        <v>170264.2</v>
      </c>
    </row>
    <row r="32" spans="1:5" x14ac:dyDescent="0.2">
      <c r="A32" s="2" t="s">
        <v>16</v>
      </c>
      <c r="B32" s="2">
        <f>+B8-B30</f>
        <v>5747</v>
      </c>
      <c r="C32" s="2">
        <f>+C8-C30</f>
        <v>-104805</v>
      </c>
      <c r="D32" s="2">
        <f>+D8-D30</f>
        <v>-198296.01</v>
      </c>
      <c r="E32" s="2">
        <f>+E8-E30</f>
        <v>-60564.200000000012</v>
      </c>
    </row>
    <row r="34" spans="1:5" x14ac:dyDescent="0.2">
      <c r="A34" s="2" t="s">
        <v>17</v>
      </c>
      <c r="B34" s="2">
        <v>4000</v>
      </c>
      <c r="C34" s="2">
        <v>3889</v>
      </c>
      <c r="D34" s="2">
        <v>4405</v>
      </c>
      <c r="E34" s="2">
        <v>11115</v>
      </c>
    </row>
    <row r="36" spans="1:5" x14ac:dyDescent="0.2">
      <c r="A36" s="2" t="s">
        <v>18</v>
      </c>
      <c r="B36" s="2">
        <f>+B32+B34</f>
        <v>9747</v>
      </c>
      <c r="C36" s="2">
        <f>+C32+C34</f>
        <v>-100916</v>
      </c>
      <c r="D36" s="2">
        <f>+D32+D34</f>
        <v>-193891.01</v>
      </c>
      <c r="E36" s="2">
        <f>+E32+E34</f>
        <v>-49449.200000000012</v>
      </c>
    </row>
    <row r="38" spans="1:5" x14ac:dyDescent="0.2">
      <c r="A38" s="2" t="s">
        <v>19</v>
      </c>
    </row>
    <row r="40" spans="1:5" x14ac:dyDescent="0.2">
      <c r="A40" s="2" t="s">
        <v>21</v>
      </c>
    </row>
    <row r="41" spans="1:5" x14ac:dyDescent="0.2">
      <c r="A41" s="2" t="s">
        <v>22</v>
      </c>
    </row>
    <row r="45" spans="1:5" x14ac:dyDescent="0.2">
      <c r="B45" s="7" t="s">
        <v>23</v>
      </c>
      <c r="C45" s="7" t="s">
        <v>35</v>
      </c>
      <c r="D45" s="7" t="s">
        <v>24</v>
      </c>
      <c r="E45" s="7" t="s">
        <v>26</v>
      </c>
    </row>
    <row r="46" spans="1:5" x14ac:dyDescent="0.2">
      <c r="B46" s="2" t="s">
        <v>27</v>
      </c>
      <c r="C46" s="2" t="s">
        <v>28</v>
      </c>
      <c r="D46" s="2" t="s">
        <v>28</v>
      </c>
      <c r="E46" s="2" t="s">
        <v>28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15"/>
  <cols>
    <col min="1" max="16384" width="11.1992187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budsjett 2016</vt:lpstr>
      <vt:lpstr>budsjett 2018</vt:lpstr>
      <vt:lpstr>Ark3</vt:lpstr>
    </vt:vector>
  </TitlesOfParts>
  <Company>Bama Gruppen 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adminbkf</dc:creator>
  <cp:lastModifiedBy>Anne Grethe Gabrielsen</cp:lastModifiedBy>
  <dcterms:created xsi:type="dcterms:W3CDTF">2013-08-23T06:38:59Z</dcterms:created>
  <dcterms:modified xsi:type="dcterms:W3CDTF">2018-04-03T06:31:45Z</dcterms:modified>
</cp:coreProperties>
</file>